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аблица" sheetId="4" r:id="rId1"/>
  </sheets>
  <definedNames>
    <definedName name="_xlnm.Print_Titles" localSheetId="0">Таблица!$2:$3</definedName>
  </definedNames>
  <calcPr calcId="145621"/>
</workbook>
</file>

<file path=xl/calcChain.xml><?xml version="1.0" encoding="utf-8"?>
<calcChain xmlns="http://schemas.openxmlformats.org/spreadsheetml/2006/main">
  <c r="G25" i="4" l="1"/>
  <c r="G18" i="4"/>
  <c r="D25" i="4"/>
  <c r="G22" i="4" l="1"/>
  <c r="G20" i="4"/>
  <c r="F28" i="4" l="1"/>
  <c r="G28" i="4" s="1"/>
  <c r="C28" i="4" l="1"/>
</calcChain>
</file>

<file path=xl/sharedStrings.xml><?xml version="1.0" encoding="utf-8"?>
<sst xmlns="http://schemas.openxmlformats.org/spreadsheetml/2006/main" count="267" uniqueCount="88">
  <si>
    <t>ПЕРЕЧЕНЬ
 инвестиционных площадок для предоставления их инвесторам под создание новых предприятий и производств</t>
  </si>
  <si>
    <t>№ п/п</t>
  </si>
  <si>
    <t>Наименование производственной площадки, адрес</t>
  </si>
  <si>
    <t>Информация о земельном участке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</si>
  <si>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</si>
  <si>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Наличие документов на объекты недвижимости</t>
  </si>
  <si>
    <t>Нахождение объекта недвижимости либо капитальных строений на площадке в исключительной собственности государства</t>
  </si>
  <si>
    <t xml:space="preserve">Наличие ограничений и обременений согласно ЕГРНИ </t>
  </si>
  <si>
    <t>Наличие санитарных или экологических ограничений</t>
  </si>
  <si>
    <t>Возможные направления использования площадки</t>
  </si>
  <si>
    <t>Инфраструктура</t>
  </si>
  <si>
    <t>Наличие правоустанавливающих документов на земельный участок (да/нет) Кадастровый номер</t>
  </si>
  <si>
    <t>Площадь земельного участка, га</t>
  </si>
  <si>
    <t>Нахождение участка в составе территории СЭЗ (да/нет)</t>
  </si>
  <si>
    <t>Наименование и инвентарный номер согласно ЕГРНИ</t>
  </si>
  <si>
    <t>Площадь, м2</t>
  </si>
  <si>
    <t>Собственник и правообладатель</t>
  </si>
  <si>
    <t>Технический паспорт (да/нет)</t>
  </si>
  <si>
    <t>Ведомость технических характеристик</t>
  </si>
  <si>
    <t>Акт о внутренней оценке с экспертизой (да/нет+ стоимость)</t>
  </si>
  <si>
    <t>Акт о рыночной оценке (да/нет+стомость)</t>
  </si>
  <si>
    <t>Автотранспортная</t>
  </si>
  <si>
    <t>Железная дорога</t>
  </si>
  <si>
    <t>Электроэнергия</t>
  </si>
  <si>
    <t>Водоснабжение, водоотведение</t>
  </si>
  <si>
    <t>Газоснабжение</t>
  </si>
  <si>
    <t>Телекоммуникации</t>
  </si>
  <si>
    <t>ИТОГО по площадке</t>
  </si>
  <si>
    <t>Количество площадок</t>
  </si>
  <si>
    <t>Количество участков</t>
  </si>
  <si>
    <t>Общая площадь участков, га</t>
  </si>
  <si>
    <t>Количество участков в СЭЗ</t>
  </si>
  <si>
    <t>Общее количество объектов недвижимости</t>
  </si>
  <si>
    <t>Общая площадь объектов недвижимости, м2</t>
  </si>
  <si>
    <t>Средний размер площадки, га</t>
  </si>
  <si>
    <t>Средний размер участка, га</t>
  </si>
  <si>
    <t>Количество площадок гринфилд</t>
  </si>
  <si>
    <t>Количество площадок браунфилд</t>
  </si>
  <si>
    <t>Площадь гринфилд, га</t>
  </si>
  <si>
    <t>Площадь браунфилд, га</t>
  </si>
  <si>
    <t>нет</t>
  </si>
  <si>
    <t>количество участков: 1</t>
  </si>
  <si>
    <t>да</t>
  </si>
  <si>
    <t>Земельный участок, Витебская обл. Лиозненский р-н, г.п. Лиозно, ул. Шоссейная, 55</t>
  </si>
  <si>
    <t>да, 223055100001001277</t>
  </si>
  <si>
    <t>отсутствуют</t>
  </si>
  <si>
    <t>Лиозненский район</t>
  </si>
  <si>
    <t>г.п. Лиозно</t>
  </si>
  <si>
    <t>да (земли, находящиеся в охранных зонах линий электропередачи напряжением до 1000 В)</t>
  </si>
  <si>
    <t>да (зона санитерной охраны источников питеьвого водоснабжения централизованных систем питьевого водоснабжения (третий пояс)</t>
  </si>
  <si>
    <t>в 3,7 км от объекта</t>
  </si>
  <si>
    <t>в 8 км от объекета</t>
  </si>
  <si>
    <t>в 0,01 км об объекта</t>
  </si>
  <si>
    <t>под строительство объекта придорожного сервиса, гостиницы</t>
  </si>
  <si>
    <t>да (в водоохранной зоне)</t>
  </si>
  <si>
    <t>Отдел по образованию Лиозненского райисполкома</t>
  </si>
  <si>
    <t>Здание детского сада, Лиозненский район, Крынковский с/с, аг. Новое Село, ул.Наследникова, 3</t>
  </si>
  <si>
    <t>да, 223083012101000058</t>
  </si>
  <si>
    <t>Отдел по образованию Лиозненского райисполокма</t>
  </si>
  <si>
    <t>Создание производства, объекта торговли или услуг, социального объекта</t>
  </si>
  <si>
    <t>в 0,3 км от объекта</t>
  </si>
  <si>
    <t>в 0,6 км от объекта</t>
  </si>
  <si>
    <t>Здание Дома культуры, Лиозненский район, Велешковичский с/с, аг.Михалиново, ул.Солнечная, 1</t>
  </si>
  <si>
    <t>да, 223080706601000096</t>
  </si>
  <si>
    <t>Сектор культуры Лиозненского райисполокма</t>
  </si>
  <si>
    <t>в 0,1 км от объекта</t>
  </si>
  <si>
    <t>да, 223083502801000066</t>
  </si>
  <si>
    <t>Комплекс капитальных строений бывшей школы, Лиозненский район, Лиозненский с/с, д. Великое Село, ул. Школьная, 10</t>
  </si>
  <si>
    <t>здание мастерской, 202/С-71272</t>
  </si>
  <si>
    <t>здание начальных классов, 202/С-71273</t>
  </si>
  <si>
    <t>интернат, 202/С-71274</t>
  </si>
  <si>
    <t>здание столовой, 202/С-71275</t>
  </si>
  <si>
    <t>сооружение овощехранилища, 202/С-71276</t>
  </si>
  <si>
    <t>здание школы, 202/С-71271</t>
  </si>
  <si>
    <t>Здание школы, Лиозненский район, Велешковичский с/с, аг.Ковали, ул.Школьная, 2</t>
  </si>
  <si>
    <t>да, 223080705301000085</t>
  </si>
  <si>
    <t>Здание школы, Лиозненский район, Бабиновичский с/с, аг.Бабиновичи, ул. Советская, 31</t>
  </si>
  <si>
    <t>да, 223080400601000260</t>
  </si>
  <si>
    <t xml:space="preserve">здание десткого сада, 202/С-78689,                                сооружение канализационной сети, 202/С-97802 </t>
  </si>
  <si>
    <t>дом культуры, 202/С-69129, сооружение водопровода, 202/С-97887</t>
  </si>
  <si>
    <t>Ковалевская ясли-сад базовая школа Лиозненского района, 202/С-78010, канализационная сеть, 202/С-73410</t>
  </si>
  <si>
    <t>да (в охранной зоне линий электропередачи напряжением свыше 1000 В - 0,1 га, в охранной зоне линий связи и радиофикации - 0,0083 га)</t>
  </si>
  <si>
    <t>сооружение водопровода, 202/С-73410</t>
  </si>
  <si>
    <t>в 0,02 км от объекта</t>
  </si>
  <si>
    <t>да (в водоохранной зоне 1,9643 га, в охранной зоне линий электропередачи напряжением до 1000 В - 0,0162 га)</t>
  </si>
  <si>
    <t xml:space="preserve">ясли-сад базовая школа, 202/С-78009,                   канализационная сеть 202/С-98794 </t>
  </si>
  <si>
    <t xml:space="preserve">     </t>
  </si>
  <si>
    <t>да (в охранной зоне линий электропередачи напряжением до 1000 В - 0,0165 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</si>
</sst>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Arial"/>
      <family val="2"/>
      <charset val="204"/>
    </font>
    <font>
      <b/>
      <sz val="16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333333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9D9D9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0"/>
        <bgColor rgb="FFD8D8D8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5" fillId="0" borderId="0"/>
  </cellStyleXfs>
  <cellXfs count="98">
    <xf numFmtId="0" fontId="0" fillId="0" borderId="0" xfId="0"/>
    <xf numFmtId="0" fontId="4" fillId="0" borderId="0" xfId="2"/>
    <xf numFmtId="0" fontId="8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49" fontId="16" fillId="5" borderId="17" xfId="3" applyNumberFormat="1" applyFont="1" applyFill="1" applyBorder="1" applyAlignment="1">
      <alignment horizontal="center" vertical="center" wrapText="1"/>
    </xf>
    <xf numFmtId="0" fontId="16" fillId="5" borderId="17" xfId="3" applyFont="1" applyFill="1" applyBorder="1" applyAlignment="1">
      <alignment horizontal="center" vertical="center" wrapText="1"/>
    </xf>
    <xf numFmtId="0" fontId="8" fillId="6" borderId="11" xfId="3" applyFont="1" applyFill="1" applyBorder="1" applyAlignment="1">
      <alignment horizontal="center" vertical="center" wrapText="1"/>
    </xf>
    <xf numFmtId="0" fontId="15" fillId="4" borderId="12" xfId="3" applyFont="1" applyFill="1" applyBorder="1"/>
    <xf numFmtId="0" fontId="16" fillId="7" borderId="0" xfId="3" applyFont="1" applyFill="1" applyBorder="1" applyAlignment="1">
      <alignment horizontal="center" vertical="center" wrapText="1"/>
    </xf>
    <xf numFmtId="0" fontId="17" fillId="7" borderId="0" xfId="3" applyFont="1" applyFill="1" applyBorder="1" applyAlignment="1">
      <alignment horizontal="center" vertical="center" wrapText="1"/>
    </xf>
    <xf numFmtId="0" fontId="16" fillId="7" borderId="14" xfId="3" applyFont="1" applyFill="1" applyBorder="1" applyAlignment="1">
      <alignment horizontal="center" vertical="center" wrapText="1"/>
    </xf>
    <xf numFmtId="0" fontId="4" fillId="4" borderId="0" xfId="2" applyFill="1"/>
    <xf numFmtId="0" fontId="18" fillId="8" borderId="18" xfId="3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center" vertical="center" wrapText="1"/>
    </xf>
    <xf numFmtId="0" fontId="18" fillId="2" borderId="18" xfId="3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5" borderId="19" xfId="3" applyFont="1" applyFill="1" applyBorder="1" applyAlignment="1">
      <alignment horizontal="center" vertical="center" wrapText="1"/>
    </xf>
    <xf numFmtId="0" fontId="16" fillId="5" borderId="14" xfId="3" applyFont="1" applyFill="1" applyBorder="1" applyAlignment="1">
      <alignment horizontal="center" vertical="center" wrapText="1"/>
    </xf>
    <xf numFmtId="0" fontId="16" fillId="5" borderId="18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26" xfId="3" applyFont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0" fontId="16" fillId="7" borderId="14" xfId="3" applyFont="1" applyFill="1" applyBorder="1" applyAlignment="1">
      <alignment horizontal="center" vertical="center" wrapText="1"/>
    </xf>
    <xf numFmtId="0" fontId="16" fillId="7" borderId="17" xfId="3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center" vertical="center" wrapText="1"/>
    </xf>
    <xf numFmtId="49" fontId="16" fillId="5" borderId="18" xfId="3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0" fontId="14" fillId="0" borderId="18" xfId="3" applyFont="1" applyFill="1" applyBorder="1" applyAlignment="1">
      <alignment horizontal="center" vertical="center" wrapText="1"/>
    </xf>
    <xf numFmtId="0" fontId="13" fillId="0" borderId="26" xfId="3" applyFont="1" applyBorder="1" applyAlignment="1">
      <alignment horizontal="center" vertical="center" wrapText="1"/>
    </xf>
    <xf numFmtId="49" fontId="16" fillId="5" borderId="30" xfId="3" applyNumberFormat="1" applyFont="1" applyFill="1" applyBorder="1" applyAlignment="1">
      <alignment horizontal="center" vertical="center" wrapText="1"/>
    </xf>
    <xf numFmtId="0" fontId="16" fillId="5" borderId="30" xfId="3" applyFont="1" applyFill="1" applyBorder="1" applyAlignment="1">
      <alignment horizontal="center" vertical="center" wrapText="1"/>
    </xf>
    <xf numFmtId="0" fontId="8" fillId="6" borderId="31" xfId="3" applyFont="1" applyFill="1" applyBorder="1" applyAlignment="1">
      <alignment horizontal="center" vertical="center" wrapText="1"/>
    </xf>
    <xf numFmtId="0" fontId="10" fillId="5" borderId="18" xfId="3" applyFont="1" applyFill="1" applyBorder="1" applyAlignment="1">
      <alignment horizontal="center" vertical="center" wrapText="1"/>
    </xf>
    <xf numFmtId="0" fontId="10" fillId="6" borderId="18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4" borderId="18" xfId="3" applyFont="1" applyFill="1" applyBorder="1" applyAlignment="1">
      <alignment horizontal="center" vertical="center" wrapText="1"/>
    </xf>
    <xf numFmtId="0" fontId="2" fillId="4" borderId="0" xfId="2" applyFont="1" applyFill="1"/>
    <xf numFmtId="0" fontId="19" fillId="0" borderId="18" xfId="0" applyFont="1" applyFill="1" applyBorder="1" applyAlignment="1">
      <alignment horizontal="center" vertical="center" wrapText="1"/>
    </xf>
    <xf numFmtId="0" fontId="13" fillId="4" borderId="18" xfId="3" applyFont="1" applyFill="1" applyBorder="1" applyAlignment="1">
      <alignment horizontal="center" vertical="center" wrapText="1"/>
    </xf>
    <xf numFmtId="0" fontId="1" fillId="0" borderId="18" xfId="2" applyFont="1" applyFill="1" applyBorder="1"/>
    <xf numFmtId="0" fontId="13" fillId="7" borderId="18" xfId="3" applyFont="1" applyFill="1" applyBorder="1" applyAlignment="1">
      <alignment horizontal="center" vertical="center" wrapText="1"/>
    </xf>
    <xf numFmtId="0" fontId="10" fillId="5" borderId="30" xfId="3" applyFont="1" applyFill="1" applyBorder="1" applyAlignment="1">
      <alignment horizontal="center" vertical="center" wrapText="1"/>
    </xf>
    <xf numFmtId="0" fontId="13" fillId="9" borderId="18" xfId="3" applyFont="1" applyFill="1" applyBorder="1" applyAlignment="1">
      <alignment horizontal="center" vertical="center" wrapText="1"/>
    </xf>
    <xf numFmtId="0" fontId="10" fillId="6" borderId="31" xfId="3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13" fillId="7" borderId="18" xfId="3" applyNumberFormat="1" applyFont="1" applyFill="1" applyBorder="1" applyAlignment="1">
      <alignment horizontal="center" vertical="center" wrapText="1"/>
    </xf>
    <xf numFmtId="0" fontId="13" fillId="3" borderId="18" xfId="3" applyFont="1" applyFill="1" applyBorder="1" applyAlignment="1">
      <alignment horizontal="center" vertical="center" wrapText="1"/>
    </xf>
    <xf numFmtId="0" fontId="14" fillId="7" borderId="18" xfId="3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8" fillId="4" borderId="18" xfId="3" applyFont="1" applyFill="1" applyBorder="1" applyAlignment="1">
      <alignment horizontal="center" vertical="center" wrapText="1"/>
    </xf>
    <xf numFmtId="2" fontId="12" fillId="0" borderId="18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9" xfId="1" applyFont="1" applyFill="1" applyBorder="1"/>
    <xf numFmtId="0" fontId="8" fillId="2" borderId="3" xfId="1" applyFont="1" applyFill="1" applyBorder="1" applyAlignment="1">
      <alignment horizontal="center" vertical="center" wrapText="1"/>
    </xf>
    <xf numFmtId="0" fontId="9" fillId="2" borderId="1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/>
    <xf numFmtId="0" fontId="9" fillId="2" borderId="6" xfId="1" applyFont="1" applyFill="1" applyBorder="1"/>
    <xf numFmtId="0" fontId="8" fillId="2" borderId="7" xfId="1" applyFont="1" applyFill="1" applyBorder="1" applyAlignment="1">
      <alignment horizontal="center" vertical="center" wrapText="1"/>
    </xf>
    <xf numFmtId="0" fontId="9" fillId="2" borderId="12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13" fillId="0" borderId="18" xfId="3" applyFont="1" applyBorder="1" applyAlignment="1">
      <alignment horizontal="center" vertical="center" wrapText="1"/>
    </xf>
    <xf numFmtId="0" fontId="18" fillId="4" borderId="20" xfId="3" applyFont="1" applyFill="1" applyBorder="1" applyAlignment="1">
      <alignment horizontal="center" vertical="center" textRotation="90"/>
    </xf>
    <xf numFmtId="0" fontId="18" fillId="4" borderId="22" xfId="3" applyFont="1" applyFill="1" applyBorder="1" applyAlignment="1">
      <alignment horizontal="center" vertical="center" textRotation="90"/>
    </xf>
    <xf numFmtId="0" fontId="18" fillId="4" borderId="24" xfId="3" applyFont="1" applyFill="1" applyBorder="1" applyAlignment="1">
      <alignment horizontal="center" vertical="center" textRotation="90"/>
    </xf>
    <xf numFmtId="0" fontId="16" fillId="7" borderId="21" xfId="3" applyFont="1" applyFill="1" applyBorder="1" applyAlignment="1">
      <alignment horizontal="center" vertical="center" wrapText="1"/>
    </xf>
    <xf numFmtId="0" fontId="16" fillId="7" borderId="15" xfId="3" applyFont="1" applyFill="1" applyBorder="1" applyAlignment="1">
      <alignment horizontal="center" vertical="center" wrapText="1"/>
    </xf>
    <xf numFmtId="0" fontId="16" fillId="7" borderId="16" xfId="3" applyFont="1" applyFill="1" applyBorder="1" applyAlignment="1">
      <alignment horizontal="center" vertical="center" wrapText="1"/>
    </xf>
    <xf numFmtId="0" fontId="16" fillId="7" borderId="23" xfId="3" applyFont="1" applyFill="1" applyBorder="1" applyAlignment="1">
      <alignment horizontal="center" vertical="center" wrapText="1"/>
    </xf>
    <xf numFmtId="0" fontId="16" fillId="7" borderId="0" xfId="3" applyFont="1" applyFill="1" applyBorder="1" applyAlignment="1">
      <alignment horizontal="center" vertical="center" wrapText="1"/>
    </xf>
    <xf numFmtId="0" fontId="16" fillId="7" borderId="19" xfId="3" applyFont="1" applyFill="1" applyBorder="1" applyAlignment="1">
      <alignment horizontal="center" vertical="center" wrapText="1"/>
    </xf>
    <xf numFmtId="0" fontId="16" fillId="7" borderId="25" xfId="3" applyFont="1" applyFill="1" applyBorder="1" applyAlignment="1">
      <alignment horizontal="center" vertical="center" wrapText="1"/>
    </xf>
    <xf numFmtId="0" fontId="16" fillId="7" borderId="14" xfId="3" applyFont="1" applyFill="1" applyBorder="1" applyAlignment="1">
      <alignment horizontal="center" vertical="center" wrapText="1"/>
    </xf>
    <xf numFmtId="0" fontId="16" fillId="7" borderId="17" xfId="3" applyFont="1" applyFill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4" borderId="18" xfId="3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0" fontId="13" fillId="4" borderId="18" xfId="3" applyFont="1" applyFill="1" applyBorder="1" applyAlignment="1">
      <alignment horizontal="center" vertical="center" wrapText="1"/>
    </xf>
    <xf numFmtId="0" fontId="21" fillId="4" borderId="18" xfId="3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abSelected="1" view="pageBreakPreview" zoomScale="50" zoomScaleNormal="50" zoomScaleSheetLayoutView="50" workbookViewId="0">
      <pane ySplit="3" topLeftCell="A22" activePane="bottomLeft" state="frozen"/>
      <selection pane="bottomLeft" activeCell="H24" sqref="H24:V28"/>
    </sheetView>
  </sheetViews>
  <sheetFormatPr defaultRowHeight="15" x14ac:dyDescent="0.25"/>
  <cols>
    <col min="1" max="1" width="13" style="1" customWidth="1"/>
    <col min="2" max="2" width="57.42578125" style="1" customWidth="1"/>
    <col min="3" max="3" width="39.85546875" style="1" customWidth="1"/>
    <col min="4" max="4" width="27.85546875" style="1" customWidth="1"/>
    <col min="5" max="5" width="31.28515625" style="1" customWidth="1"/>
    <col min="6" max="6" width="43.42578125" style="1" customWidth="1"/>
    <col min="7" max="7" width="26.85546875" style="1" customWidth="1"/>
    <col min="8" max="8" width="37.5703125" style="1" customWidth="1"/>
    <col min="9" max="9" width="30.7109375" style="1" customWidth="1"/>
    <col min="10" max="10" width="22.140625" style="1" customWidth="1"/>
    <col min="11" max="11" width="22.7109375" style="1" customWidth="1"/>
    <col min="12" max="12" width="21" style="1" customWidth="1"/>
    <col min="13" max="13" width="31.5703125" style="1" customWidth="1"/>
    <col min="14" max="14" width="24.7109375" style="1" customWidth="1"/>
    <col min="15" max="15" width="30" style="1" customWidth="1"/>
    <col min="16" max="16" width="35" style="1" customWidth="1"/>
    <col min="17" max="17" width="19.28515625" style="1" customWidth="1"/>
    <col min="18" max="18" width="15.28515625" style="1" customWidth="1"/>
    <col min="19" max="19" width="14.42578125" style="1" customWidth="1"/>
    <col min="20" max="20" width="17.28515625" style="1" customWidth="1"/>
    <col min="21" max="22" width="12.7109375" style="1" customWidth="1"/>
    <col min="23" max="16384" width="9.140625" style="1"/>
  </cols>
  <sheetData>
    <row r="1" spans="1:22" ht="84" customHeight="1" thickBo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75" customHeight="1" x14ac:dyDescent="0.25">
      <c r="A2" s="61" t="s">
        <v>1</v>
      </c>
      <c r="B2" s="63" t="s">
        <v>2</v>
      </c>
      <c r="C2" s="65" t="s">
        <v>3</v>
      </c>
      <c r="D2" s="66"/>
      <c r="E2" s="67"/>
      <c r="F2" s="65" t="s">
        <v>4</v>
      </c>
      <c r="G2" s="66"/>
      <c r="H2" s="67"/>
      <c r="I2" s="65" t="s">
        <v>5</v>
      </c>
      <c r="J2" s="66"/>
      <c r="K2" s="66"/>
      <c r="L2" s="67"/>
      <c r="M2" s="63" t="s">
        <v>6</v>
      </c>
      <c r="N2" s="63" t="s">
        <v>7</v>
      </c>
      <c r="O2" s="63" t="s">
        <v>8</v>
      </c>
      <c r="P2" s="68" t="s">
        <v>9</v>
      </c>
      <c r="Q2" s="70" t="s">
        <v>10</v>
      </c>
      <c r="R2" s="71"/>
      <c r="S2" s="71"/>
      <c r="T2" s="71"/>
      <c r="U2" s="71"/>
      <c r="V2" s="72"/>
    </row>
    <row r="3" spans="1:22" ht="132" customHeight="1" x14ac:dyDescent="0.25">
      <c r="A3" s="62"/>
      <c r="B3" s="64"/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64"/>
      <c r="N3" s="64"/>
      <c r="O3" s="64"/>
      <c r="P3" s="69"/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4" t="s">
        <v>26</v>
      </c>
    </row>
    <row r="4" spans="1:22" ht="44.25" customHeight="1" x14ac:dyDescent="0.25">
      <c r="A4" s="86" t="s">
        <v>47</v>
      </c>
      <c r="B4" s="87"/>
      <c r="C4" s="87"/>
      <c r="D4" s="87"/>
      <c r="E4" s="87"/>
      <c r="F4" s="87"/>
      <c r="G4" s="87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9"/>
    </row>
    <row r="5" spans="1:22" ht="153.75" customHeight="1" x14ac:dyDescent="0.25">
      <c r="A5" s="90">
        <v>1</v>
      </c>
      <c r="B5" s="50" t="s">
        <v>43</v>
      </c>
      <c r="C5" s="21" t="s">
        <v>44</v>
      </c>
      <c r="D5" s="21">
        <v>1.3843000000000001</v>
      </c>
      <c r="E5" s="21" t="s">
        <v>40</v>
      </c>
      <c r="F5" s="16" t="s">
        <v>45</v>
      </c>
      <c r="G5" s="16" t="s">
        <v>40</v>
      </c>
      <c r="H5" s="16" t="s">
        <v>46</v>
      </c>
      <c r="I5" s="21" t="s">
        <v>40</v>
      </c>
      <c r="J5" s="21" t="s">
        <v>40</v>
      </c>
      <c r="K5" s="21" t="s">
        <v>40</v>
      </c>
      <c r="L5" s="21" t="s">
        <v>40</v>
      </c>
      <c r="M5" s="21" t="s">
        <v>40</v>
      </c>
      <c r="N5" s="21" t="s">
        <v>48</v>
      </c>
      <c r="O5" s="21" t="s">
        <v>49</v>
      </c>
      <c r="P5" s="26" t="s">
        <v>53</v>
      </c>
      <c r="Q5" s="22" t="s">
        <v>42</v>
      </c>
      <c r="R5" s="32" t="s">
        <v>50</v>
      </c>
      <c r="S5" s="20" t="s">
        <v>42</v>
      </c>
      <c r="T5" s="20" t="s">
        <v>51</v>
      </c>
      <c r="U5" s="20" t="s">
        <v>42</v>
      </c>
      <c r="V5" s="20" t="s">
        <v>52</v>
      </c>
    </row>
    <row r="6" spans="1:22" ht="44.25" customHeight="1" x14ac:dyDescent="0.25">
      <c r="A6" s="91"/>
      <c r="B6" s="6" t="s">
        <v>27</v>
      </c>
      <c r="C6" s="5" t="s">
        <v>41</v>
      </c>
      <c r="D6" s="17">
        <v>1.3843000000000001</v>
      </c>
      <c r="E6" s="17" t="s">
        <v>40</v>
      </c>
      <c r="F6" s="6" t="s">
        <v>45</v>
      </c>
      <c r="G6" s="6" t="s">
        <v>40</v>
      </c>
      <c r="H6" s="6"/>
      <c r="I6" s="7" t="s">
        <v>40</v>
      </c>
      <c r="J6" s="6" t="s">
        <v>40</v>
      </c>
      <c r="K6" s="6" t="s">
        <v>40</v>
      </c>
      <c r="L6" s="6" t="s">
        <v>40</v>
      </c>
      <c r="M6" s="6" t="s">
        <v>40</v>
      </c>
      <c r="N6" s="6" t="s">
        <v>42</v>
      </c>
      <c r="O6" s="6" t="s">
        <v>42</v>
      </c>
      <c r="P6" s="18"/>
      <c r="Q6" s="19" t="s">
        <v>42</v>
      </c>
      <c r="R6" s="19" t="s">
        <v>40</v>
      </c>
      <c r="S6" s="19" t="s">
        <v>42</v>
      </c>
      <c r="T6" s="19" t="s">
        <v>40</v>
      </c>
      <c r="U6" s="19" t="s">
        <v>42</v>
      </c>
      <c r="V6" s="19" t="s">
        <v>40</v>
      </c>
    </row>
    <row r="7" spans="1:22" s="30" customFormat="1" ht="179.25" customHeight="1" x14ac:dyDescent="0.25">
      <c r="A7" s="56">
        <v>2</v>
      </c>
      <c r="B7" s="41" t="s">
        <v>56</v>
      </c>
      <c r="C7" s="21" t="s">
        <v>57</v>
      </c>
      <c r="D7" s="28">
        <v>0.38779999999999998</v>
      </c>
      <c r="E7" s="28" t="s">
        <v>40</v>
      </c>
      <c r="F7" s="23" t="s">
        <v>78</v>
      </c>
      <c r="G7" s="23">
        <v>317</v>
      </c>
      <c r="H7" s="28" t="s">
        <v>58</v>
      </c>
      <c r="I7" s="23" t="s">
        <v>42</v>
      </c>
      <c r="J7" s="23" t="s">
        <v>40</v>
      </c>
      <c r="K7" s="23" t="s">
        <v>42</v>
      </c>
      <c r="L7" s="23" t="s">
        <v>40</v>
      </c>
      <c r="M7" s="23" t="s">
        <v>40</v>
      </c>
      <c r="N7" s="27" t="s">
        <v>54</v>
      </c>
      <c r="O7" s="28" t="s">
        <v>49</v>
      </c>
      <c r="P7" s="16" t="s">
        <v>59</v>
      </c>
      <c r="Q7" s="28" t="s">
        <v>42</v>
      </c>
      <c r="R7" s="28" t="s">
        <v>60</v>
      </c>
      <c r="S7" s="28" t="s">
        <v>42</v>
      </c>
      <c r="T7" s="28" t="s">
        <v>42</v>
      </c>
      <c r="U7" s="28" t="s">
        <v>61</v>
      </c>
      <c r="V7" s="28" t="s">
        <v>42</v>
      </c>
    </row>
    <row r="8" spans="1:22" ht="44.25" customHeight="1" x14ac:dyDescent="0.25">
      <c r="A8" s="57"/>
      <c r="B8" s="19" t="s">
        <v>27</v>
      </c>
      <c r="C8" s="29" t="s">
        <v>41</v>
      </c>
      <c r="D8" s="19">
        <v>0.38779999999999998</v>
      </c>
      <c r="E8" s="19" t="s">
        <v>40</v>
      </c>
      <c r="F8" s="36" t="s">
        <v>42</v>
      </c>
      <c r="G8" s="36">
        <v>317</v>
      </c>
      <c r="H8" s="19"/>
      <c r="I8" s="37" t="s">
        <v>42</v>
      </c>
      <c r="J8" s="36" t="s">
        <v>40</v>
      </c>
      <c r="K8" s="36" t="s">
        <v>42</v>
      </c>
      <c r="L8" s="36" t="s">
        <v>40</v>
      </c>
      <c r="M8" s="36" t="s">
        <v>40</v>
      </c>
      <c r="N8" s="19" t="s">
        <v>42</v>
      </c>
      <c r="O8" s="19" t="s">
        <v>42</v>
      </c>
      <c r="P8" s="19"/>
      <c r="Q8" s="19" t="s">
        <v>42</v>
      </c>
      <c r="R8" s="19" t="s">
        <v>40</v>
      </c>
      <c r="S8" s="19" t="s">
        <v>42</v>
      </c>
      <c r="T8" s="19" t="s">
        <v>42</v>
      </c>
      <c r="U8" s="19" t="s">
        <v>40</v>
      </c>
      <c r="V8" s="19" t="s">
        <v>42</v>
      </c>
    </row>
    <row r="9" spans="1:22" ht="85.5" customHeight="1" x14ac:dyDescent="0.25">
      <c r="A9" s="56">
        <v>3</v>
      </c>
      <c r="B9" s="41" t="s">
        <v>62</v>
      </c>
      <c r="C9" s="21" t="s">
        <v>63</v>
      </c>
      <c r="D9" s="31">
        <v>0.34079999999999999</v>
      </c>
      <c r="E9" s="21" t="s">
        <v>40</v>
      </c>
      <c r="F9" s="23" t="s">
        <v>79</v>
      </c>
      <c r="G9" s="23">
        <v>1536.2</v>
      </c>
      <c r="H9" s="31" t="s">
        <v>64</v>
      </c>
      <c r="I9" s="23" t="s">
        <v>42</v>
      </c>
      <c r="J9" s="23" t="s">
        <v>40</v>
      </c>
      <c r="K9" s="23" t="s">
        <v>42</v>
      </c>
      <c r="L9" s="23" t="s">
        <v>40</v>
      </c>
      <c r="M9" s="23" t="s">
        <v>40</v>
      </c>
      <c r="N9" s="27" t="s">
        <v>54</v>
      </c>
      <c r="O9" s="31" t="s">
        <v>40</v>
      </c>
      <c r="P9" s="26" t="s">
        <v>59</v>
      </c>
      <c r="Q9" s="31" t="s">
        <v>42</v>
      </c>
      <c r="R9" s="31" t="s">
        <v>40</v>
      </c>
      <c r="S9" s="31" t="s">
        <v>42</v>
      </c>
      <c r="T9" s="31" t="s">
        <v>65</v>
      </c>
      <c r="U9" s="31" t="s">
        <v>65</v>
      </c>
      <c r="V9" s="31" t="s">
        <v>42</v>
      </c>
    </row>
    <row r="10" spans="1:22" ht="44.25" customHeight="1" x14ac:dyDescent="0.25">
      <c r="A10" s="57"/>
      <c r="B10" s="19" t="s">
        <v>27</v>
      </c>
      <c r="C10" s="33" t="s">
        <v>41</v>
      </c>
      <c r="D10" s="34">
        <v>0.34079999999999999</v>
      </c>
      <c r="E10" s="34" t="s">
        <v>40</v>
      </c>
      <c r="F10" s="34" t="s">
        <v>42</v>
      </c>
      <c r="G10" s="34">
        <v>1536.2</v>
      </c>
      <c r="H10" s="34"/>
      <c r="I10" s="35" t="s">
        <v>42</v>
      </c>
      <c r="J10" s="34" t="s">
        <v>40</v>
      </c>
      <c r="K10" s="34" t="s">
        <v>42</v>
      </c>
      <c r="L10" s="34" t="s">
        <v>40</v>
      </c>
      <c r="M10" s="34" t="s">
        <v>40</v>
      </c>
      <c r="N10" s="34" t="s">
        <v>42</v>
      </c>
      <c r="O10" s="34" t="s">
        <v>40</v>
      </c>
      <c r="P10" s="34"/>
      <c r="Q10" s="34" t="s">
        <v>42</v>
      </c>
      <c r="R10" s="34" t="s">
        <v>40</v>
      </c>
      <c r="S10" s="34" t="s">
        <v>42</v>
      </c>
      <c r="T10" s="34" t="s">
        <v>40</v>
      </c>
      <c r="U10" s="34" t="s">
        <v>40</v>
      </c>
      <c r="V10" s="34" t="s">
        <v>42</v>
      </c>
    </row>
    <row r="11" spans="1:22" s="30" customFormat="1" ht="39" customHeight="1" x14ac:dyDescent="0.25">
      <c r="A11" s="56">
        <v>4</v>
      </c>
      <c r="B11" s="93" t="s">
        <v>67</v>
      </c>
      <c r="C11" s="73" t="s">
        <v>66</v>
      </c>
      <c r="D11" s="94">
        <v>1.2698</v>
      </c>
      <c r="E11" s="73" t="s">
        <v>40</v>
      </c>
      <c r="F11" s="42" t="s">
        <v>73</v>
      </c>
      <c r="G11" s="42">
        <v>500.8</v>
      </c>
      <c r="H11" s="94" t="s">
        <v>58</v>
      </c>
      <c r="I11" s="94" t="s">
        <v>42</v>
      </c>
      <c r="J11" s="94" t="s">
        <v>40</v>
      </c>
      <c r="K11" s="95" t="s">
        <v>42</v>
      </c>
      <c r="L11" s="95" t="s">
        <v>40</v>
      </c>
      <c r="M11" s="95" t="s">
        <v>40</v>
      </c>
      <c r="N11" s="95" t="s">
        <v>81</v>
      </c>
      <c r="O11" s="95" t="s">
        <v>40</v>
      </c>
      <c r="P11" s="97" t="s">
        <v>59</v>
      </c>
      <c r="Q11" s="94" t="s">
        <v>42</v>
      </c>
      <c r="R11" s="94" t="s">
        <v>40</v>
      </c>
      <c r="S11" s="94" t="s">
        <v>83</v>
      </c>
      <c r="T11" s="94" t="s">
        <v>65</v>
      </c>
      <c r="U11" s="94" t="s">
        <v>65</v>
      </c>
      <c r="V11" s="94" t="s">
        <v>65</v>
      </c>
    </row>
    <row r="12" spans="1:22" s="30" customFormat="1" ht="39" customHeight="1" x14ac:dyDescent="0.25">
      <c r="A12" s="58"/>
      <c r="B12" s="93"/>
      <c r="C12" s="73"/>
      <c r="D12" s="94"/>
      <c r="E12" s="73"/>
      <c r="F12" s="42" t="s">
        <v>68</v>
      </c>
      <c r="G12" s="42">
        <v>60.4</v>
      </c>
      <c r="H12" s="94"/>
      <c r="I12" s="94"/>
      <c r="J12" s="94"/>
      <c r="K12" s="95"/>
      <c r="L12" s="95"/>
      <c r="M12" s="95"/>
      <c r="N12" s="96"/>
      <c r="O12" s="95"/>
      <c r="P12" s="97"/>
      <c r="Q12" s="94"/>
      <c r="R12" s="94"/>
      <c r="S12" s="94"/>
      <c r="T12" s="94"/>
      <c r="U12" s="94"/>
      <c r="V12" s="94"/>
    </row>
    <row r="13" spans="1:22" s="30" customFormat="1" ht="39" customHeight="1" x14ac:dyDescent="0.25">
      <c r="A13" s="58"/>
      <c r="B13" s="93"/>
      <c r="C13" s="73"/>
      <c r="D13" s="94"/>
      <c r="E13" s="73"/>
      <c r="F13" s="42" t="s">
        <v>69</v>
      </c>
      <c r="G13" s="42">
        <v>53.1</v>
      </c>
      <c r="H13" s="94"/>
      <c r="I13" s="94"/>
      <c r="J13" s="94"/>
      <c r="K13" s="95"/>
      <c r="L13" s="95"/>
      <c r="M13" s="95"/>
      <c r="N13" s="96"/>
      <c r="O13" s="95"/>
      <c r="P13" s="97"/>
      <c r="Q13" s="94"/>
      <c r="R13" s="94"/>
      <c r="S13" s="94"/>
      <c r="T13" s="94"/>
      <c r="U13" s="94"/>
      <c r="V13" s="94"/>
    </row>
    <row r="14" spans="1:22" s="30" customFormat="1" ht="39" customHeight="1" x14ac:dyDescent="0.25">
      <c r="A14" s="58"/>
      <c r="B14" s="93"/>
      <c r="C14" s="73"/>
      <c r="D14" s="94"/>
      <c r="E14" s="73"/>
      <c r="F14" s="42" t="s">
        <v>70</v>
      </c>
      <c r="G14" s="42">
        <v>87.7</v>
      </c>
      <c r="H14" s="94"/>
      <c r="I14" s="94"/>
      <c r="J14" s="94"/>
      <c r="K14" s="95"/>
      <c r="L14" s="95"/>
      <c r="M14" s="95"/>
      <c r="N14" s="96"/>
      <c r="O14" s="95"/>
      <c r="P14" s="97"/>
      <c r="Q14" s="94"/>
      <c r="R14" s="94"/>
      <c r="S14" s="94"/>
      <c r="T14" s="94"/>
      <c r="U14" s="94"/>
      <c r="V14" s="94"/>
    </row>
    <row r="15" spans="1:22" s="30" customFormat="1" ht="39" customHeight="1" x14ac:dyDescent="0.25">
      <c r="A15" s="58"/>
      <c r="B15" s="93"/>
      <c r="C15" s="73"/>
      <c r="D15" s="94"/>
      <c r="E15" s="73"/>
      <c r="F15" s="42" t="s">
        <v>71</v>
      </c>
      <c r="G15" s="42">
        <v>78.099999999999994</v>
      </c>
      <c r="H15" s="94"/>
      <c r="I15" s="94"/>
      <c r="J15" s="94"/>
      <c r="K15" s="95"/>
      <c r="L15" s="95"/>
      <c r="M15" s="95"/>
      <c r="N15" s="96"/>
      <c r="O15" s="95"/>
      <c r="P15" s="97"/>
      <c r="Q15" s="94"/>
      <c r="R15" s="94"/>
      <c r="S15" s="94"/>
      <c r="T15" s="94"/>
      <c r="U15" s="94"/>
      <c r="V15" s="94"/>
    </row>
    <row r="16" spans="1:22" s="30" customFormat="1" ht="45" customHeight="1" x14ac:dyDescent="0.25">
      <c r="A16" s="58"/>
      <c r="B16" s="93"/>
      <c r="C16" s="73"/>
      <c r="D16" s="94"/>
      <c r="E16" s="73"/>
      <c r="F16" s="42" t="s">
        <v>72</v>
      </c>
      <c r="G16" s="42">
        <v>33</v>
      </c>
      <c r="H16" s="94"/>
      <c r="I16" s="94"/>
      <c r="J16" s="94"/>
      <c r="K16" s="95"/>
      <c r="L16" s="95"/>
      <c r="M16" s="95"/>
      <c r="N16" s="96"/>
      <c r="O16" s="95"/>
      <c r="P16" s="97"/>
      <c r="Q16" s="94"/>
      <c r="R16" s="94"/>
      <c r="S16" s="94"/>
      <c r="T16" s="94"/>
      <c r="U16" s="94"/>
      <c r="V16" s="94"/>
    </row>
    <row r="17" spans="1:22" s="30" customFormat="1" ht="42" customHeight="1" x14ac:dyDescent="0.25">
      <c r="A17" s="58"/>
      <c r="B17" s="93"/>
      <c r="C17" s="73"/>
      <c r="D17" s="94"/>
      <c r="E17" s="73"/>
      <c r="F17" s="42" t="s">
        <v>82</v>
      </c>
      <c r="G17" s="43"/>
      <c r="H17" s="94"/>
      <c r="I17" s="94"/>
      <c r="J17" s="94"/>
      <c r="K17" s="95"/>
      <c r="L17" s="95"/>
      <c r="M17" s="95"/>
      <c r="N17" s="96"/>
      <c r="O17" s="95"/>
      <c r="P17" s="97"/>
      <c r="Q17" s="94"/>
      <c r="R17" s="94"/>
      <c r="S17" s="94"/>
      <c r="T17" s="94"/>
      <c r="U17" s="94"/>
      <c r="V17" s="94"/>
    </row>
    <row r="18" spans="1:22" ht="44.25" customHeight="1" x14ac:dyDescent="0.25">
      <c r="A18" s="57"/>
      <c r="B18" s="19" t="s">
        <v>27</v>
      </c>
      <c r="C18" s="33" t="s">
        <v>41</v>
      </c>
      <c r="D18" s="34">
        <v>1.2698</v>
      </c>
      <c r="E18" s="34" t="s">
        <v>40</v>
      </c>
      <c r="F18" s="34" t="s">
        <v>42</v>
      </c>
      <c r="G18" s="34">
        <f>SUM(G11:G16)</f>
        <v>813.10000000000014</v>
      </c>
      <c r="H18" s="34"/>
      <c r="I18" s="35" t="s">
        <v>42</v>
      </c>
      <c r="J18" s="34" t="s">
        <v>40</v>
      </c>
      <c r="K18" s="34" t="s">
        <v>42</v>
      </c>
      <c r="L18" s="34" t="s">
        <v>40</v>
      </c>
      <c r="M18" s="34" t="s">
        <v>40</v>
      </c>
      <c r="N18" s="34" t="s">
        <v>42</v>
      </c>
      <c r="O18" s="34" t="s">
        <v>40</v>
      </c>
      <c r="P18" s="34"/>
      <c r="Q18" s="34" t="s">
        <v>42</v>
      </c>
      <c r="R18" s="34" t="s">
        <v>40</v>
      </c>
      <c r="S18" s="34" t="s">
        <v>42</v>
      </c>
      <c r="T18" s="34" t="s">
        <v>42</v>
      </c>
      <c r="U18" s="34" t="s">
        <v>40</v>
      </c>
      <c r="V18" s="34" t="s">
        <v>42</v>
      </c>
    </row>
    <row r="19" spans="1:22" s="40" customFormat="1" ht="195.75" customHeight="1" x14ac:dyDescent="0.25">
      <c r="A19" s="92">
        <v>5</v>
      </c>
      <c r="B19" s="48" t="s">
        <v>74</v>
      </c>
      <c r="C19" s="49" t="s">
        <v>75</v>
      </c>
      <c r="D19" s="44">
        <v>1.9642999999999999</v>
      </c>
      <c r="E19" s="44" t="s">
        <v>40</v>
      </c>
      <c r="F19" s="44" t="s">
        <v>80</v>
      </c>
      <c r="G19" s="44">
        <v>1065.5999999999999</v>
      </c>
      <c r="H19" s="44" t="s">
        <v>55</v>
      </c>
      <c r="I19" s="46" t="s">
        <v>42</v>
      </c>
      <c r="J19" s="44" t="s">
        <v>40</v>
      </c>
      <c r="K19" s="51" t="s">
        <v>42</v>
      </c>
      <c r="L19" s="51" t="s">
        <v>40</v>
      </c>
      <c r="M19" s="44" t="s">
        <v>40</v>
      </c>
      <c r="N19" s="52" t="s">
        <v>84</v>
      </c>
      <c r="O19" s="44" t="s">
        <v>40</v>
      </c>
      <c r="P19" s="53" t="s">
        <v>59</v>
      </c>
      <c r="Q19" s="44" t="s">
        <v>42</v>
      </c>
      <c r="R19" s="44" t="s">
        <v>40</v>
      </c>
      <c r="S19" s="44" t="s">
        <v>42</v>
      </c>
      <c r="T19" s="44" t="s">
        <v>42</v>
      </c>
      <c r="U19" s="44" t="s">
        <v>65</v>
      </c>
      <c r="V19" s="44" t="s">
        <v>42</v>
      </c>
    </row>
    <row r="20" spans="1:22" ht="44.25" customHeight="1" x14ac:dyDescent="0.25">
      <c r="A20" s="92"/>
      <c r="B20" s="19" t="s">
        <v>27</v>
      </c>
      <c r="C20" s="33" t="s">
        <v>41</v>
      </c>
      <c r="D20" s="34">
        <v>1.9642999999999999</v>
      </c>
      <c r="E20" s="34" t="s">
        <v>40</v>
      </c>
      <c r="F20" s="34" t="s">
        <v>42</v>
      </c>
      <c r="G20" s="34">
        <f>G19</f>
        <v>1065.5999999999999</v>
      </c>
      <c r="H20" s="34"/>
      <c r="I20" s="47" t="s">
        <v>42</v>
      </c>
      <c r="J20" s="45" t="s">
        <v>40</v>
      </c>
      <c r="K20" s="34" t="s">
        <v>42</v>
      </c>
      <c r="L20" s="34" t="s">
        <v>40</v>
      </c>
      <c r="M20" s="45" t="s">
        <v>40</v>
      </c>
      <c r="N20" s="34" t="s">
        <v>42</v>
      </c>
      <c r="O20" s="45" t="s">
        <v>40</v>
      </c>
      <c r="P20" s="34"/>
      <c r="Q20" s="34" t="s">
        <v>42</v>
      </c>
      <c r="R20" s="34" t="s">
        <v>40</v>
      </c>
      <c r="S20" s="34" t="s">
        <v>42</v>
      </c>
      <c r="T20" s="34" t="s">
        <v>42</v>
      </c>
      <c r="U20" s="34" t="s">
        <v>40</v>
      </c>
      <c r="V20" s="34" t="s">
        <v>42</v>
      </c>
    </row>
    <row r="21" spans="1:22" s="12" customFormat="1" ht="135" customHeight="1" x14ac:dyDescent="0.25">
      <c r="A21" s="92">
        <v>6</v>
      </c>
      <c r="B21" s="48" t="s">
        <v>76</v>
      </c>
      <c r="C21" s="49" t="s">
        <v>77</v>
      </c>
      <c r="D21" s="44">
        <v>1.5281</v>
      </c>
      <c r="E21" s="44" t="s">
        <v>40</v>
      </c>
      <c r="F21" s="44" t="s">
        <v>85</v>
      </c>
      <c r="G21" s="44">
        <v>3378.6</v>
      </c>
      <c r="H21" s="44" t="s">
        <v>55</v>
      </c>
      <c r="I21" s="46" t="s">
        <v>42</v>
      </c>
      <c r="J21" s="44" t="s">
        <v>40</v>
      </c>
      <c r="K21" s="51" t="s">
        <v>42</v>
      </c>
      <c r="L21" s="51" t="s">
        <v>40</v>
      </c>
      <c r="M21" s="44" t="s">
        <v>40</v>
      </c>
      <c r="N21" s="52" t="s">
        <v>87</v>
      </c>
      <c r="O21" s="44" t="s">
        <v>40</v>
      </c>
      <c r="P21" s="53" t="s">
        <v>59</v>
      </c>
      <c r="Q21" s="44" t="s">
        <v>42</v>
      </c>
      <c r="R21" s="44" t="s">
        <v>40</v>
      </c>
      <c r="S21" s="44" t="s">
        <v>42</v>
      </c>
      <c r="T21" s="44" t="s">
        <v>42</v>
      </c>
      <c r="U21" s="44" t="s">
        <v>65</v>
      </c>
      <c r="V21" s="44" t="s">
        <v>42</v>
      </c>
    </row>
    <row r="22" spans="1:22" ht="44.25" customHeight="1" x14ac:dyDescent="0.25">
      <c r="A22" s="92"/>
      <c r="B22" s="19" t="s">
        <v>27</v>
      </c>
      <c r="C22" s="33" t="s">
        <v>41</v>
      </c>
      <c r="D22" s="34">
        <v>1.5281</v>
      </c>
      <c r="E22" s="34" t="s">
        <v>40</v>
      </c>
      <c r="F22" s="34" t="s">
        <v>42</v>
      </c>
      <c r="G22" s="34">
        <f>G21</f>
        <v>3378.6</v>
      </c>
      <c r="H22" s="34"/>
      <c r="I22" s="35" t="s">
        <v>42</v>
      </c>
      <c r="J22" s="34" t="s">
        <v>40</v>
      </c>
      <c r="K22" s="34" t="s">
        <v>42</v>
      </c>
      <c r="L22" s="34" t="s">
        <v>40</v>
      </c>
      <c r="M22" s="34" t="s">
        <v>40</v>
      </c>
      <c r="N22" s="34" t="s">
        <v>42</v>
      </c>
      <c r="O22" s="34" t="s">
        <v>40</v>
      </c>
      <c r="P22" s="34"/>
      <c r="Q22" s="34" t="s">
        <v>42</v>
      </c>
      <c r="R22" s="34" t="s">
        <v>40</v>
      </c>
      <c r="S22" s="34" t="s">
        <v>42</v>
      </c>
      <c r="T22" s="34" t="s">
        <v>42</v>
      </c>
      <c r="U22" s="34" t="s">
        <v>40</v>
      </c>
      <c r="V22" s="34" t="s">
        <v>42</v>
      </c>
    </row>
    <row r="23" spans="1:22" s="12" customFormat="1" ht="51" customHeight="1" x14ac:dyDescent="0.4">
      <c r="A23" s="8"/>
      <c r="B23" s="9"/>
      <c r="C23" s="10"/>
      <c r="D23" s="9"/>
      <c r="E23" s="10"/>
      <c r="F23" s="10" t="s">
        <v>86</v>
      </c>
      <c r="G23" s="9"/>
      <c r="H23" s="11"/>
      <c r="I23" s="11"/>
      <c r="J23" s="11"/>
      <c r="K23" s="11"/>
      <c r="L23" s="11"/>
      <c r="M23" s="11"/>
      <c r="N23" s="11"/>
      <c r="O23" s="11"/>
      <c r="P23" s="11"/>
      <c r="Q23" s="24"/>
      <c r="R23" s="24"/>
      <c r="S23" s="24"/>
      <c r="T23" s="24"/>
      <c r="U23" s="24"/>
      <c r="V23" s="25"/>
    </row>
    <row r="24" spans="1:22" s="12" customFormat="1" ht="141.75" customHeight="1" x14ac:dyDescent="0.25">
      <c r="A24" s="74" t="s">
        <v>27</v>
      </c>
      <c r="B24" s="13" t="s">
        <v>28</v>
      </c>
      <c r="C24" s="13" t="s">
        <v>29</v>
      </c>
      <c r="D24" s="13" t="s">
        <v>30</v>
      </c>
      <c r="E24" s="13" t="s">
        <v>31</v>
      </c>
      <c r="F24" s="13" t="s">
        <v>32</v>
      </c>
      <c r="G24" s="13" t="s">
        <v>33</v>
      </c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/>
    </row>
    <row r="25" spans="1:22" s="12" customFormat="1" ht="87.75" customHeight="1" x14ac:dyDescent="0.25">
      <c r="A25" s="75"/>
      <c r="B25" s="38">
        <v>6</v>
      </c>
      <c r="C25" s="38">
        <v>6</v>
      </c>
      <c r="D25" s="38">
        <f>D6+D8+D10+D18+D20+D22</f>
        <v>6.8750999999999998</v>
      </c>
      <c r="E25" s="38" t="s">
        <v>40</v>
      </c>
      <c r="F25" s="54">
        <v>18</v>
      </c>
      <c r="G25" s="38">
        <f>G18+G8+G10+G20+G22</f>
        <v>7110.5</v>
      </c>
      <c r="H25" s="80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</row>
    <row r="26" spans="1:22" s="12" customFormat="1" ht="51" customHeight="1" x14ac:dyDescent="0.25">
      <c r="A26" s="75"/>
      <c r="B26" s="14"/>
      <c r="C26" s="14"/>
      <c r="D26" s="14"/>
      <c r="E26" s="14"/>
      <c r="F26" s="14"/>
      <c r="G26" s="14"/>
      <c r="H26" s="80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</row>
    <row r="27" spans="1:22" s="12" customFormat="1" ht="87.75" customHeight="1" x14ac:dyDescent="0.25">
      <c r="A27" s="75"/>
      <c r="B27" s="15" t="s">
        <v>34</v>
      </c>
      <c r="C27" s="15" t="s">
        <v>35</v>
      </c>
      <c r="D27" s="15" t="s">
        <v>36</v>
      </c>
      <c r="E27" s="15" t="s">
        <v>37</v>
      </c>
      <c r="F27" s="15" t="s">
        <v>38</v>
      </c>
      <c r="G27" s="15" t="s">
        <v>39</v>
      </c>
      <c r="H27" s="80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</row>
    <row r="28" spans="1:22" s="12" customFormat="1" ht="87.75" customHeight="1" x14ac:dyDescent="0.25">
      <c r="A28" s="76"/>
      <c r="B28" s="55">
        <v>1.05</v>
      </c>
      <c r="C28" s="55">
        <f>D25/C25</f>
        <v>1.14585</v>
      </c>
      <c r="D28" s="54">
        <v>1</v>
      </c>
      <c r="E28" s="39">
        <v>5</v>
      </c>
      <c r="F28" s="39">
        <f>D5</f>
        <v>1.3843000000000001</v>
      </c>
      <c r="G28" s="39">
        <f>D25-F28</f>
        <v>5.4908000000000001</v>
      </c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5"/>
    </row>
  </sheetData>
  <mergeCells count="39">
    <mergeCell ref="U11:U17"/>
    <mergeCell ref="V11:V17"/>
    <mergeCell ref="P11:P17"/>
    <mergeCell ref="Q11:Q17"/>
    <mergeCell ref="R11:R17"/>
    <mergeCell ref="S11:S17"/>
    <mergeCell ref="T11:T17"/>
    <mergeCell ref="K11:K17"/>
    <mergeCell ref="L11:L17"/>
    <mergeCell ref="M11:M17"/>
    <mergeCell ref="N11:N17"/>
    <mergeCell ref="O11:O17"/>
    <mergeCell ref="D11:D17"/>
    <mergeCell ref="E11:E17"/>
    <mergeCell ref="H11:H17"/>
    <mergeCell ref="I11:I17"/>
    <mergeCell ref="J11:J17"/>
    <mergeCell ref="A24:A28"/>
    <mergeCell ref="H24:V28"/>
    <mergeCell ref="A4:V4"/>
    <mergeCell ref="A5:A6"/>
    <mergeCell ref="A19:A20"/>
    <mergeCell ref="A21:A22"/>
    <mergeCell ref="B11:B17"/>
    <mergeCell ref="A11:A18"/>
    <mergeCell ref="A9:A10"/>
    <mergeCell ref="A1:V1"/>
    <mergeCell ref="A2:A3"/>
    <mergeCell ref="B2:B3"/>
    <mergeCell ref="C2:E2"/>
    <mergeCell ref="F2:H2"/>
    <mergeCell ref="I2:L2"/>
    <mergeCell ref="M2:M3"/>
    <mergeCell ref="N2:N3"/>
    <mergeCell ref="O2:O3"/>
    <mergeCell ref="P2:P3"/>
    <mergeCell ref="Q2:V2"/>
    <mergeCell ref="C11:C17"/>
    <mergeCell ref="A7:A8"/>
  </mergeCells>
  <pageMargins left="0.23622047244094491" right="0.23622047244094491" top="0.39370078740157483" bottom="0" header="0.31496062992125984" footer="0.31496062992125984"/>
  <pageSetup paperSize="8" scale="2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2026-01-20T07:42:54Z</dcterms:modified>
</cp:coreProperties>
</file>